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1700" windowHeight="6060" activeTab="0"/>
  </bookViews>
  <sheets>
    <sheet name="Наличие на 01.04.2019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<sst xmlns="http://schemas.openxmlformats.org/spreadsheetml/2006/main" count="90" uniqueCount="88">
  <si>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№ п/п</t>
  </si>
  <si>
    <t>Наименование населенного пункта / сельского поселения</t>
  </si>
  <si>
    <t>Расчет контейнеров, ед.</t>
  </si>
  <si>
    <t>Количество жителей</t>
  </si>
  <si>
    <t>округление</t>
  </si>
  <si>
    <t>по 1 контейнеру</t>
  </si>
  <si>
    <t>Наличие контейнеров для сбора ТКО, ед.</t>
  </si>
  <si>
    <t>Всего по СП Языковский сельсовет</t>
  </si>
  <si>
    <t>Совхозная контора</t>
  </si>
  <si>
    <t>С. Коб-Покровка</t>
  </si>
  <si>
    <t>Ул. Октябрьская (висячий мост)</t>
  </si>
  <si>
    <t xml:space="preserve">Музыкальная школа </t>
  </si>
  <si>
    <t>Ул. Айская, д.14</t>
  </si>
  <si>
    <t>Ул. Революционная, д.1</t>
  </si>
  <si>
    <t>С. Коб-Покровка, ул. Центральная, д. 7</t>
  </si>
  <si>
    <t>С. Коб-Покровка, ул. Центральная, д.4</t>
  </si>
  <si>
    <t>С. Коб-Покровка, ул. Молодёжная, д.36</t>
  </si>
  <si>
    <t>С. Коб-Покровка, ул. Центральная, д.161</t>
  </si>
  <si>
    <t>С. Коб-Покровка, ул. Центральная, д.32</t>
  </si>
  <si>
    <t>с. Коб-Покровка</t>
  </si>
  <si>
    <t>Д. Домбровка, ул. Бондаренко, д.10</t>
  </si>
  <si>
    <t>Д. Домбровка, ул. Бондаренко, д.40</t>
  </si>
  <si>
    <t>Д. Домбровка, ул. Бондаренко, д.73</t>
  </si>
  <si>
    <t>Д. Домбровка, ул. Мира, д.17</t>
  </si>
  <si>
    <t>Д. Топоринка, ул. Школьная, д.15</t>
  </si>
  <si>
    <t>Д. Топоринка, ул. Садовая, д.42</t>
  </si>
  <si>
    <t>Д. Топоринка, ул. Садовая, д.17</t>
  </si>
  <si>
    <t>Д. Хлебодаровка, ул. Заводская, д.1</t>
  </si>
  <si>
    <t>Д. Узыбаш, ул. Центральная, д.75</t>
  </si>
  <si>
    <t>Д. Узыбаш, ул. Центральная, д.33</t>
  </si>
  <si>
    <t>Д. Узыбаш, ул. Центральная, д.16</t>
  </si>
  <si>
    <t>Д. Узыбаш, ул. Центральная, д.66</t>
  </si>
  <si>
    <t>Д. Заречный, ул. Центральная, д.6</t>
  </si>
  <si>
    <t>Д. Заречный, ул. Центральная, д.20</t>
  </si>
  <si>
    <t>Ул. Октябрьская, д.156</t>
  </si>
  <si>
    <t>Ул. Свободы, д.6 (Шанхай)</t>
  </si>
  <si>
    <t>с. Языково, ул. Молодежная, д.49</t>
  </si>
  <si>
    <t>1.00</t>
  </si>
  <si>
    <t>с. Языково,Ул. Бондаренко, д.35</t>
  </si>
  <si>
    <t>с. Языково,Ул. Цветочная, д.34/2 («Регина»)</t>
  </si>
  <si>
    <t>с. Языково,Ул. Цветочная, д.23 («Поле Чудес»)</t>
  </si>
  <si>
    <t>с. Языково,Ул. Садовая, д.42 с. Языково (заезд в проход)</t>
  </si>
  <si>
    <t>с. Языково,Ул. Лесной Хутор</t>
  </si>
  <si>
    <t>с. Языково,Ул. Луговая, д.73</t>
  </si>
  <si>
    <t>с. Языково, Перекресток ул. Новоселовская и ул. Благоварская</t>
  </si>
  <si>
    <t>с. Языково, Перекресток ул. Айская и ул. Новоселовская</t>
  </si>
  <si>
    <t>с. Языково,Ул. Энергетиков, д.1</t>
  </si>
  <si>
    <t>с. Языково,Ул. Ленина, д.11</t>
  </si>
  <si>
    <t>с. Языково,Ул. Октябрьская, д. 112</t>
  </si>
  <si>
    <t>с. Языково,Ул. Октябрьская, д.75</t>
  </si>
  <si>
    <t>с. Языково,Ул. Полевая, д.67</t>
  </si>
  <si>
    <t>с. Языково,Ул. Солнечная, д.20</t>
  </si>
  <si>
    <t>с. Языково, Ул. И.Хасанова, д.16, кв.1</t>
  </si>
  <si>
    <t>с. Языково,Ул. Цветочная, д. 46</t>
  </si>
  <si>
    <t>с. Языково, Ул. Цветочная, д.77</t>
  </si>
  <si>
    <t>с. Языково,Ул. Новоселовская, д.67</t>
  </si>
  <si>
    <t>с. Языково,Ул. Новоселовская, д.87/1</t>
  </si>
  <si>
    <t>с. Языково,Ул. Садовая, д.47/2</t>
  </si>
  <si>
    <t>с. Языково,Ул. Садовая, д.3 (МКД)</t>
  </si>
  <si>
    <t>с. Языково, Ул. Друненкова, д.27</t>
  </si>
  <si>
    <t>с. Языково,Ул. Калинина, д.60</t>
  </si>
  <si>
    <t>с. Языково,Ул. Октябрьская, д.190</t>
  </si>
  <si>
    <t>с. Языково, Ул. Октябрьская, д. 128</t>
  </si>
  <si>
    <t>с. Языково, Ул. Молодежная, д.55</t>
  </si>
  <si>
    <t>с. Языково,Ул. Молодежная, д.67</t>
  </si>
  <si>
    <t>с. Языково,Ул. Ленина, д.32</t>
  </si>
  <si>
    <t>с. Языково,Ул. Ленина, д.119</t>
  </si>
  <si>
    <t>с. Языково,Ул. Ленина, д.84</t>
  </si>
  <si>
    <t>с. Языково,Ул. Молодежная, д.5, кв.1</t>
  </si>
  <si>
    <t>с. Языково,Ул. Молодежная, д.11, кв.1</t>
  </si>
  <si>
    <t>с. Языковово,Ул. Молодежная, д.35</t>
  </si>
  <si>
    <t>с. Языково,Ул. Молодежная, д.39/2</t>
  </si>
  <si>
    <t>с. Языково,Ул. Революционная, д.40</t>
  </si>
  <si>
    <t>с. Языково,Ул. Революционная, д.2</t>
  </si>
  <si>
    <t>с. Языково,Ул. Садовая, д.41</t>
  </si>
  <si>
    <t>с. Языково,Ул. Садовая, д.63</t>
  </si>
  <si>
    <t>с. Языково,Ул. Балканская, д.34</t>
  </si>
  <si>
    <t>с. Языково,Ул. Аглиуллина, д.14</t>
  </si>
  <si>
    <t>с. Языково,Ул. Спортивная, д. 2</t>
  </si>
  <si>
    <t>с. Языково,Ул. Победы, д.1</t>
  </si>
  <si>
    <t>с. Языково,Ул. Победы, д.7, кв.1</t>
  </si>
  <si>
    <t>с. Языково,Ул. Калинина, д.62</t>
  </si>
  <si>
    <t>с. Языково,Ул. Ленина, д.35</t>
  </si>
  <si>
    <t>с. Языково,Ул. Октябрьская, д.1, кв.1</t>
  </si>
  <si>
    <t>с. Языково,Ул. Свободы, д.29</t>
  </si>
  <si>
    <t>с. Языково,Ул. Школьная, д.5, кв.2</t>
  </si>
  <si>
    <t>Информация о наличии контейнеров для сбора ТКО по состоянию на 24.05.2019г. в разрезе населенных пунктов</t>
  </si>
  <si>
    <t>По улицам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</si>
</sst>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.00_ ;\-#,##0.00\ "/>
    <numFmt numFmtId="180" formatCode="0_ ;[Red]\-0\ "/>
    <numFmt numFmtId="181" formatCode="#,##0_ ;[Red]\-#,##0\ "/>
    <numFmt numFmtId="182" formatCode="[$-FC19]d\ mmmm\ yyyy\ &quot;г.&quot;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9" fontId="0" fillId="33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178" fontId="2" fillId="33" borderId="14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0" fillId="33" borderId="12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9" fontId="0" fillId="33" borderId="13" xfId="0" applyNumberFormat="1" applyFill="1" applyBorder="1" applyAlignment="1">
      <alignment horizontal="center" vertical="center" wrapText="1"/>
    </xf>
    <xf numFmtId="178" fontId="0" fillId="33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9" fontId="0" fillId="33" borderId="15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11" sqref="H11"/>
    </sheetView>
  </sheetViews>
  <sheetFormatPr defaultColWidth="25.5" defaultRowHeight="12.75"/>
  <cols>
    <col min="1" max="1" width="5" style="7" customWidth="1"/>
    <col min="2" max="2" width="9.5" style="8" customWidth="1"/>
    <col min="3" max="3" width="30.16015625" style="8" customWidth="1"/>
    <col min="4" max="4" width="25.5" style="9" hidden="1" customWidth="1"/>
    <col min="5" max="5" width="14.83203125" style="9" hidden="1" customWidth="1"/>
    <col min="6" max="6" width="17.16015625" style="19" hidden="1" customWidth="1"/>
    <col min="7" max="7" width="25.5" style="9" customWidth="1"/>
    <col min="8" max="16384" width="25.5" style="12" customWidth="1"/>
  </cols>
  <sheetData>
    <row r="1" spans="1:7" s="21" customFormat="1" ht="45" customHeight="1">
      <c r="A1" s="36" t="s">
        <v>86</v>
      </c>
      <c r="B1" s="36"/>
      <c r="C1" s="36"/>
      <c r="D1" s="36"/>
      <c r="E1" s="36"/>
      <c r="F1" s="36"/>
      <c r="G1" s="36"/>
    </row>
    <row r="2" spans="1:7" ht="19.5" customHeight="1">
      <c r="A2" s="34" t="s">
        <v>0</v>
      </c>
      <c r="B2" s="39" t="s">
        <v>1</v>
      </c>
      <c r="C2" s="40"/>
      <c r="D2" s="1" t="s">
        <v>3</v>
      </c>
      <c r="E2" s="1" t="s">
        <v>4</v>
      </c>
      <c r="F2" s="43" t="s">
        <v>2</v>
      </c>
      <c r="G2" s="34" t="s">
        <v>6</v>
      </c>
    </row>
    <row r="3" spans="1:7" ht="31.5" customHeight="1">
      <c r="A3" s="35"/>
      <c r="B3" s="41"/>
      <c r="C3" s="42"/>
      <c r="D3" s="23"/>
      <c r="E3" s="23"/>
      <c r="F3" s="44"/>
      <c r="G3" s="35"/>
    </row>
    <row r="4" spans="1:7" ht="13.5" customHeight="1" thickBot="1">
      <c r="A4" s="2"/>
      <c r="B4" s="34">
        <v>1</v>
      </c>
      <c r="C4" s="34"/>
      <c r="D4" s="1">
        <v>8</v>
      </c>
      <c r="E4" s="1">
        <v>9</v>
      </c>
      <c r="F4" s="16">
        <v>9</v>
      </c>
      <c r="G4" s="1">
        <v>3</v>
      </c>
    </row>
    <row r="5" spans="1:7" s="14" customFormat="1" ht="24" customHeight="1" thickBot="1">
      <c r="A5" s="37" t="s">
        <v>7</v>
      </c>
      <c r="B5" s="38"/>
      <c r="C5" s="38"/>
      <c r="D5" s="15" t="e">
        <f>D7+#REF!+#REF!+#REF!+#REF!+#REF!+#REF!+#REF!+#REF!+#REF!+#REF!+#REF!+#REF!+#REF!+#REF!</f>
        <v>#REF!</v>
      </c>
      <c r="E5" s="15" t="e">
        <f>E7+#REF!+#REF!+#REF!+#REF!+#REF!+#REF!+#REF!+#REF!+#REF!+#REF!+#REF!+#REF!+#REF!+#REF!</f>
        <v>#REF!</v>
      </c>
      <c r="F5" s="15" t="e">
        <f>F7+#REF!+#REF!+#REF!+#REF!+#REF!+#REF!+#REF!+#REF!+#REF!+#REF!+#REF!+#REF!+#REF!+#REF!</f>
        <v>#REF!</v>
      </c>
      <c r="G5" s="15"/>
    </row>
    <row r="6" spans="1:7" ht="12.75" customHeight="1">
      <c r="A6" s="22"/>
      <c r="B6" s="22"/>
      <c r="C6" s="22"/>
      <c r="D6" s="3"/>
      <c r="E6" s="3"/>
      <c r="F6" s="3"/>
      <c r="G6" s="3"/>
    </row>
    <row r="7" spans="1:7" s="13" customFormat="1" ht="38.25" customHeight="1">
      <c r="A7" s="29"/>
      <c r="B7" s="29"/>
      <c r="C7" s="10" t="s">
        <v>87</v>
      </c>
      <c r="D7" s="10">
        <f>D8+D9+D17+D18+D74</f>
        <v>2652</v>
      </c>
      <c r="E7" s="10">
        <f>E8+E9+E17+E18+E74</f>
        <v>39</v>
      </c>
      <c r="F7" s="17">
        <f>F8+F9+F17+F18+F74</f>
        <v>37.29375</v>
      </c>
      <c r="G7" s="33"/>
    </row>
    <row r="8" spans="1:7" ht="12.75" customHeight="1">
      <c r="A8" s="4"/>
      <c r="B8" s="5"/>
      <c r="C8" s="6" t="s">
        <v>38</v>
      </c>
      <c r="D8" s="11">
        <v>964</v>
      </c>
      <c r="E8" s="11">
        <v>14</v>
      </c>
      <c r="F8" s="18">
        <f>D8*1.95/104*0.75</f>
        <v>13.556249999999999</v>
      </c>
      <c r="G8" s="11">
        <v>1</v>
      </c>
    </row>
    <row r="9" spans="1:7" ht="12.75" customHeight="1">
      <c r="A9" s="4"/>
      <c r="B9" s="5"/>
      <c r="C9" s="6" t="s">
        <v>85</v>
      </c>
      <c r="D9" s="11">
        <v>385</v>
      </c>
      <c r="E9" s="11">
        <v>5</v>
      </c>
      <c r="F9" s="18">
        <f>D9*1.95/104*0.75</f>
        <v>5.4140625</v>
      </c>
      <c r="G9" s="11">
        <v>2</v>
      </c>
    </row>
    <row r="10" spans="1:7" ht="12.75" customHeight="1">
      <c r="A10" s="4"/>
      <c r="B10" s="5"/>
      <c r="C10" s="6" t="s">
        <v>84</v>
      </c>
      <c r="D10" s="11"/>
      <c r="E10" s="11"/>
      <c r="F10" s="18"/>
      <c r="G10" s="11">
        <v>1</v>
      </c>
    </row>
    <row r="11" spans="1:7" ht="12.75" customHeight="1">
      <c r="A11" s="4"/>
      <c r="B11" s="5"/>
      <c r="C11" s="6" t="s">
        <v>83</v>
      </c>
      <c r="D11" s="11"/>
      <c r="E11" s="11"/>
      <c r="F11" s="18"/>
      <c r="G11" s="11">
        <v>3</v>
      </c>
    </row>
    <row r="12" spans="1:7" ht="12.75" customHeight="1">
      <c r="A12" s="4"/>
      <c r="B12" s="5"/>
      <c r="C12" s="6" t="s">
        <v>47</v>
      </c>
      <c r="D12" s="11"/>
      <c r="E12" s="11"/>
      <c r="F12" s="18"/>
      <c r="G12" s="11">
        <v>1</v>
      </c>
    </row>
    <row r="13" spans="1:7" ht="12.75" customHeight="1">
      <c r="A13" s="4"/>
      <c r="B13" s="5"/>
      <c r="C13" s="6" t="s">
        <v>82</v>
      </c>
      <c r="D13" s="11"/>
      <c r="E13" s="11"/>
      <c r="F13" s="18"/>
      <c r="G13" s="11">
        <v>1</v>
      </c>
    </row>
    <row r="14" spans="1:7" ht="12.75" customHeight="1">
      <c r="A14" s="4"/>
      <c r="B14" s="5"/>
      <c r="C14" s="6" t="s">
        <v>81</v>
      </c>
      <c r="D14" s="11"/>
      <c r="E14" s="11"/>
      <c r="F14" s="18"/>
      <c r="G14" s="11">
        <v>1</v>
      </c>
    </row>
    <row r="15" spans="1:7" ht="12.75" customHeight="1">
      <c r="A15" s="4"/>
      <c r="B15" s="5"/>
      <c r="C15" s="6" t="s">
        <v>80</v>
      </c>
      <c r="D15" s="11"/>
      <c r="E15" s="11"/>
      <c r="F15" s="18"/>
      <c r="G15" s="11">
        <v>1</v>
      </c>
    </row>
    <row r="16" spans="1:7" ht="12.75" customHeight="1">
      <c r="A16" s="4"/>
      <c r="B16" s="5"/>
      <c r="C16" s="6" t="s">
        <v>79</v>
      </c>
      <c r="D16" s="11"/>
      <c r="E16" s="11"/>
      <c r="F16" s="18"/>
      <c r="G16" s="11">
        <v>1</v>
      </c>
    </row>
    <row r="17" spans="1:7" ht="12.75" customHeight="1">
      <c r="A17" s="4"/>
      <c r="B17" s="5"/>
      <c r="C17" s="6" t="s">
        <v>78</v>
      </c>
      <c r="D17" s="11">
        <v>964</v>
      </c>
      <c r="E17" s="11">
        <v>14</v>
      </c>
      <c r="F17" s="18">
        <f>D17*1.95/104*0.75</f>
        <v>13.556249999999999</v>
      </c>
      <c r="G17" s="11">
        <v>1</v>
      </c>
    </row>
    <row r="18" spans="1:7" ht="25.5">
      <c r="A18" s="4"/>
      <c r="B18" s="5"/>
      <c r="C18" s="6" t="s">
        <v>77</v>
      </c>
      <c r="D18" s="11">
        <v>7</v>
      </c>
      <c r="E18" s="11">
        <v>1</v>
      </c>
      <c r="F18" s="18">
        <f>D18*1.95/104*0.75</f>
        <v>0.09843750000000001</v>
      </c>
      <c r="G18" s="11" t="s">
        <v>37</v>
      </c>
    </row>
    <row r="19" spans="1:7" ht="25.5">
      <c r="A19" s="4"/>
      <c r="B19" s="5"/>
      <c r="C19" s="6" t="s">
        <v>76</v>
      </c>
      <c r="D19" s="11"/>
      <c r="E19" s="11"/>
      <c r="F19" s="18"/>
      <c r="G19" s="11">
        <v>1</v>
      </c>
    </row>
    <row r="20" spans="1:7" ht="12.75">
      <c r="A20" s="4"/>
      <c r="B20" s="5"/>
      <c r="C20" s="6" t="s">
        <v>75</v>
      </c>
      <c r="D20" s="11"/>
      <c r="E20" s="11"/>
      <c r="F20" s="18"/>
      <c r="G20" s="11">
        <v>1</v>
      </c>
    </row>
    <row r="21" spans="1:7" ht="12.75">
      <c r="A21" s="4"/>
      <c r="B21" s="5"/>
      <c r="C21" s="6" t="s">
        <v>74</v>
      </c>
      <c r="D21" s="11"/>
      <c r="E21" s="11"/>
      <c r="F21" s="18"/>
      <c r="G21" s="11">
        <v>1</v>
      </c>
    </row>
    <row r="22" spans="1:7" ht="25.5">
      <c r="A22" s="4"/>
      <c r="B22" s="5"/>
      <c r="C22" s="6" t="s">
        <v>73</v>
      </c>
      <c r="D22" s="11"/>
      <c r="E22" s="11"/>
      <c r="F22" s="18"/>
      <c r="G22" s="11">
        <v>1</v>
      </c>
    </row>
    <row r="23" spans="1:7" ht="25.5">
      <c r="A23" s="4"/>
      <c r="B23" s="5"/>
      <c r="C23" s="6" t="s">
        <v>72</v>
      </c>
      <c r="D23" s="11"/>
      <c r="E23" s="11"/>
      <c r="F23" s="18"/>
      <c r="G23" s="11">
        <v>1</v>
      </c>
    </row>
    <row r="24" spans="1:7" ht="25.5">
      <c r="A24" s="4"/>
      <c r="B24" s="5"/>
      <c r="C24" s="6" t="s">
        <v>71</v>
      </c>
      <c r="D24" s="11"/>
      <c r="E24" s="11"/>
      <c r="F24" s="18"/>
      <c r="G24" s="11">
        <v>1</v>
      </c>
    </row>
    <row r="25" spans="1:7" ht="25.5">
      <c r="A25" s="4"/>
      <c r="B25" s="5"/>
      <c r="C25" s="6" t="s">
        <v>70</v>
      </c>
      <c r="D25" s="11"/>
      <c r="E25" s="11"/>
      <c r="F25" s="18"/>
      <c r="G25" s="11">
        <v>1</v>
      </c>
    </row>
    <row r="26" spans="1:7" ht="25.5">
      <c r="A26" s="4"/>
      <c r="B26" s="5"/>
      <c r="C26" s="6" t="s">
        <v>69</v>
      </c>
      <c r="D26" s="11"/>
      <c r="E26" s="11"/>
      <c r="F26" s="18"/>
      <c r="G26" s="11">
        <v>1</v>
      </c>
    </row>
    <row r="27" spans="1:7" ht="25.5">
      <c r="A27" s="4"/>
      <c r="B27" s="5"/>
      <c r="C27" s="6" t="s">
        <v>68</v>
      </c>
      <c r="D27" s="11"/>
      <c r="E27" s="11"/>
      <c r="F27" s="18"/>
      <c r="G27" s="11">
        <v>1</v>
      </c>
    </row>
    <row r="28" spans="1:7" ht="12.75">
      <c r="A28" s="4"/>
      <c r="B28" s="5"/>
      <c r="C28" s="6" t="s">
        <v>67</v>
      </c>
      <c r="D28" s="11"/>
      <c r="E28" s="11"/>
      <c r="F28" s="18"/>
      <c r="G28" s="11">
        <v>1</v>
      </c>
    </row>
    <row r="29" spans="1:7" ht="12.75">
      <c r="A29" s="4"/>
      <c r="B29" s="5"/>
      <c r="C29" s="6" t="s">
        <v>66</v>
      </c>
      <c r="D29" s="11"/>
      <c r="E29" s="11"/>
      <c r="F29" s="18"/>
      <c r="G29" s="11">
        <v>1</v>
      </c>
    </row>
    <row r="30" spans="1:7" ht="12.75">
      <c r="A30" s="4"/>
      <c r="B30" s="5"/>
      <c r="C30" s="6" t="s">
        <v>65</v>
      </c>
      <c r="D30" s="11"/>
      <c r="E30" s="11"/>
      <c r="F30" s="18"/>
      <c r="G30" s="11">
        <v>1</v>
      </c>
    </row>
    <row r="31" spans="1:7" ht="25.5">
      <c r="A31" s="4"/>
      <c r="B31" s="5"/>
      <c r="C31" s="6" t="s">
        <v>64</v>
      </c>
      <c r="D31" s="11"/>
      <c r="E31" s="11"/>
      <c r="F31" s="18"/>
      <c r="G31" s="11">
        <v>1</v>
      </c>
    </row>
    <row r="32" spans="1:7" ht="25.5">
      <c r="A32" s="4"/>
      <c r="B32" s="5"/>
      <c r="C32" s="6" t="s">
        <v>63</v>
      </c>
      <c r="D32" s="11"/>
      <c r="E32" s="11"/>
      <c r="F32" s="18"/>
      <c r="G32" s="11">
        <v>1</v>
      </c>
    </row>
    <row r="33" spans="1:7" ht="25.5">
      <c r="A33" s="4"/>
      <c r="B33" s="5"/>
      <c r="C33" s="6" t="s">
        <v>62</v>
      </c>
      <c r="D33" s="11"/>
      <c r="E33" s="11"/>
      <c r="F33" s="18"/>
      <c r="G33" s="11">
        <v>1</v>
      </c>
    </row>
    <row r="34" spans="1:7" ht="25.5">
      <c r="A34" s="4"/>
      <c r="B34" s="5"/>
      <c r="C34" s="6" t="s">
        <v>61</v>
      </c>
      <c r="D34" s="11"/>
      <c r="E34" s="11"/>
      <c r="F34" s="18"/>
      <c r="G34" s="11">
        <v>1</v>
      </c>
    </row>
    <row r="35" spans="1:7" ht="12.75">
      <c r="A35" s="4"/>
      <c r="B35" s="5"/>
      <c r="C35" s="6" t="s">
        <v>60</v>
      </c>
      <c r="D35" s="11"/>
      <c r="E35" s="11"/>
      <c r="F35" s="18"/>
      <c r="G35" s="11">
        <v>1</v>
      </c>
    </row>
    <row r="36" spans="1:7" ht="25.5">
      <c r="A36" s="4"/>
      <c r="B36" s="5"/>
      <c r="C36" s="6" t="s">
        <v>59</v>
      </c>
      <c r="D36" s="11"/>
      <c r="E36" s="11"/>
      <c r="F36" s="18"/>
      <c r="G36" s="11">
        <v>1</v>
      </c>
    </row>
    <row r="37" spans="1:7" ht="25.5">
      <c r="A37" s="4"/>
      <c r="B37" s="5"/>
      <c r="C37" s="6" t="s">
        <v>58</v>
      </c>
      <c r="D37" s="11"/>
      <c r="E37" s="11"/>
      <c r="F37" s="18"/>
      <c r="G37" s="11">
        <v>1</v>
      </c>
    </row>
    <row r="38" spans="1:7" ht="12.75">
      <c r="A38" s="4"/>
      <c r="B38" s="5"/>
      <c r="C38" s="6" t="s">
        <v>57</v>
      </c>
      <c r="D38" s="11"/>
      <c r="E38" s="11"/>
      <c r="F38" s="18"/>
      <c r="G38" s="11">
        <v>1</v>
      </c>
    </row>
    <row r="39" spans="1:7" ht="25.5">
      <c r="A39" s="4"/>
      <c r="B39" s="5"/>
      <c r="C39" s="6" t="s">
        <v>56</v>
      </c>
      <c r="D39" s="11"/>
      <c r="E39" s="11"/>
      <c r="F39" s="18"/>
      <c r="G39" s="11">
        <v>1</v>
      </c>
    </row>
    <row r="40" spans="1:7" ht="25.5">
      <c r="A40" s="4"/>
      <c r="B40" s="5"/>
      <c r="C40" s="6" t="s">
        <v>55</v>
      </c>
      <c r="D40" s="11"/>
      <c r="E40" s="11"/>
      <c r="F40" s="18"/>
      <c r="G40" s="11">
        <v>1</v>
      </c>
    </row>
    <row r="41" spans="1:7" ht="25.5">
      <c r="A41" s="4"/>
      <c r="B41" s="5"/>
      <c r="C41" s="6" t="s">
        <v>54</v>
      </c>
      <c r="D41" s="11"/>
      <c r="E41" s="11"/>
      <c r="F41" s="18"/>
      <c r="G41" s="11">
        <v>1</v>
      </c>
    </row>
    <row r="42" spans="1:7" ht="25.5">
      <c r="A42" s="4"/>
      <c r="B42" s="5"/>
      <c r="C42" s="6" t="s">
        <v>53</v>
      </c>
      <c r="D42" s="11"/>
      <c r="E42" s="11"/>
      <c r="F42" s="18"/>
      <c r="G42" s="11">
        <v>1</v>
      </c>
    </row>
    <row r="43" spans="1:7" ht="25.5">
      <c r="A43" s="4"/>
      <c r="B43" s="5"/>
      <c r="C43" s="6" t="s">
        <v>52</v>
      </c>
      <c r="D43" s="11"/>
      <c r="E43" s="11"/>
      <c r="F43" s="18"/>
      <c r="G43" s="11">
        <v>1</v>
      </c>
    </row>
    <row r="44" spans="1:7" ht="25.5">
      <c r="A44" s="4"/>
      <c r="B44" s="5"/>
      <c r="C44" s="6" t="s">
        <v>51</v>
      </c>
      <c r="D44" s="11"/>
      <c r="E44" s="11"/>
      <c r="F44" s="18"/>
      <c r="G44" s="11">
        <v>1</v>
      </c>
    </row>
    <row r="45" spans="1:7" ht="12.75">
      <c r="A45" s="4"/>
      <c r="B45" s="5"/>
      <c r="C45" s="6" t="s">
        <v>50</v>
      </c>
      <c r="D45" s="11"/>
      <c r="E45" s="11"/>
      <c r="F45" s="18"/>
      <c r="G45" s="11">
        <v>2</v>
      </c>
    </row>
    <row r="46" spans="1:7" ht="25.5">
      <c r="A46" s="4"/>
      <c r="B46" s="5"/>
      <c r="C46" s="6" t="s">
        <v>49</v>
      </c>
      <c r="D46" s="11"/>
      <c r="E46" s="11"/>
      <c r="F46" s="18"/>
      <c r="G46" s="11">
        <v>2</v>
      </c>
    </row>
    <row r="47" spans="1:7" ht="25.5">
      <c r="A47" s="4"/>
      <c r="B47" s="5"/>
      <c r="C47" s="6" t="s">
        <v>48</v>
      </c>
      <c r="D47" s="11"/>
      <c r="E47" s="11"/>
      <c r="F47" s="18"/>
      <c r="G47" s="11">
        <v>1</v>
      </c>
    </row>
    <row r="48" spans="1:7" ht="12.75">
      <c r="A48" s="4"/>
      <c r="B48" s="5"/>
      <c r="C48" s="6" t="s">
        <v>47</v>
      </c>
      <c r="D48" s="11"/>
      <c r="E48" s="11"/>
      <c r="F48" s="18"/>
      <c r="G48" s="11">
        <v>1</v>
      </c>
    </row>
    <row r="49" spans="1:7" ht="25.5">
      <c r="A49" s="4"/>
      <c r="B49" s="5"/>
      <c r="C49" s="6" t="s">
        <v>46</v>
      </c>
      <c r="D49" s="11"/>
      <c r="E49" s="11"/>
      <c r="F49" s="18"/>
      <c r="G49" s="11">
        <v>1</v>
      </c>
    </row>
    <row r="50" spans="1:7" ht="25.5">
      <c r="A50" s="4"/>
      <c r="B50" s="5"/>
      <c r="C50" s="6" t="s">
        <v>45</v>
      </c>
      <c r="D50" s="11"/>
      <c r="E50" s="11"/>
      <c r="F50" s="18"/>
      <c r="G50" s="11">
        <v>1</v>
      </c>
    </row>
    <row r="51" spans="1:7" ht="38.25">
      <c r="A51" s="4"/>
      <c r="B51" s="5"/>
      <c r="C51" s="6" t="s">
        <v>44</v>
      </c>
      <c r="D51" s="11"/>
      <c r="E51" s="11"/>
      <c r="F51" s="18"/>
      <c r="G51" s="11">
        <v>1</v>
      </c>
    </row>
    <row r="52" spans="1:7" ht="12.75">
      <c r="A52" s="4"/>
      <c r="B52" s="5"/>
      <c r="C52" s="6" t="s">
        <v>43</v>
      </c>
      <c r="D52" s="11"/>
      <c r="E52" s="11"/>
      <c r="F52" s="18"/>
      <c r="G52" s="11">
        <v>2</v>
      </c>
    </row>
    <row r="53" spans="1:7" ht="12.75">
      <c r="A53" s="4"/>
      <c r="B53" s="5"/>
      <c r="C53" s="6" t="s">
        <v>42</v>
      </c>
      <c r="D53" s="11"/>
      <c r="E53" s="11"/>
      <c r="F53" s="18"/>
      <c r="G53" s="11">
        <v>2</v>
      </c>
    </row>
    <row r="54" spans="1:7" ht="25.5">
      <c r="A54" s="4"/>
      <c r="B54" s="5"/>
      <c r="C54" s="6" t="s">
        <v>41</v>
      </c>
      <c r="D54" s="11"/>
      <c r="E54" s="11"/>
      <c r="F54" s="18"/>
      <c r="G54" s="11">
        <v>1</v>
      </c>
    </row>
    <row r="55" spans="1:7" ht="25.5">
      <c r="A55" s="4"/>
      <c r="B55" s="5"/>
      <c r="C55" s="6" t="s">
        <v>40</v>
      </c>
      <c r="D55" s="11"/>
      <c r="E55" s="11"/>
      <c r="F55" s="18"/>
      <c r="G55" s="11">
        <v>1</v>
      </c>
    </row>
    <row r="56" spans="1:7" ht="25.5">
      <c r="A56" s="4"/>
      <c r="B56" s="5"/>
      <c r="C56" s="6" t="s">
        <v>39</v>
      </c>
      <c r="D56" s="11"/>
      <c r="E56" s="11"/>
      <c r="F56" s="18"/>
      <c r="G56" s="11">
        <v>1</v>
      </c>
    </row>
    <row r="57" spans="1:7" ht="12.75">
      <c r="A57" s="4"/>
      <c r="B57" s="5"/>
      <c r="C57" s="6" t="s">
        <v>8</v>
      </c>
      <c r="D57" s="11"/>
      <c r="E57" s="11"/>
      <c r="F57" s="18"/>
      <c r="G57" s="11">
        <v>1</v>
      </c>
    </row>
    <row r="58" spans="1:7" ht="12.75">
      <c r="A58" s="4"/>
      <c r="B58" s="5"/>
      <c r="C58" s="6" t="s">
        <v>34</v>
      </c>
      <c r="D58" s="11"/>
      <c r="E58" s="11"/>
      <c r="F58" s="18"/>
      <c r="G58" s="11">
        <v>1</v>
      </c>
    </row>
    <row r="59" spans="1:7" ht="12.75">
      <c r="A59" s="4"/>
      <c r="B59" s="5"/>
      <c r="C59" s="6" t="s">
        <v>9</v>
      </c>
      <c r="D59" s="11"/>
      <c r="E59" s="11"/>
      <c r="F59" s="18"/>
      <c r="G59" s="11">
        <v>5</v>
      </c>
    </row>
    <row r="60" spans="1:7" ht="25.5">
      <c r="A60" s="4"/>
      <c r="B60" s="5"/>
      <c r="C60" s="6" t="s">
        <v>10</v>
      </c>
      <c r="D60" s="11"/>
      <c r="E60" s="11"/>
      <c r="F60" s="18"/>
      <c r="G60" s="11">
        <v>1</v>
      </c>
    </row>
    <row r="61" spans="1:7" ht="12.75">
      <c r="A61" s="4"/>
      <c r="B61" s="5"/>
      <c r="C61" s="6" t="s">
        <v>35</v>
      </c>
      <c r="D61" s="11"/>
      <c r="E61" s="11"/>
      <c r="F61" s="18"/>
      <c r="G61" s="11">
        <v>1</v>
      </c>
    </row>
    <row r="62" spans="1:7" ht="12.75">
      <c r="A62" s="4"/>
      <c r="B62" s="5"/>
      <c r="C62" s="6" t="s">
        <v>11</v>
      </c>
      <c r="D62" s="11"/>
      <c r="E62" s="11"/>
      <c r="F62" s="18"/>
      <c r="G62" s="11">
        <v>1</v>
      </c>
    </row>
    <row r="63" spans="1:7" ht="12.75">
      <c r="A63" s="4"/>
      <c r="B63" s="5"/>
      <c r="C63" s="6" t="s">
        <v>12</v>
      </c>
      <c r="D63" s="11"/>
      <c r="E63" s="11"/>
      <c r="F63" s="18"/>
      <c r="G63" s="11">
        <v>1</v>
      </c>
    </row>
    <row r="64" spans="1:7" ht="12.75">
      <c r="A64" s="4"/>
      <c r="B64" s="5"/>
      <c r="C64" s="6" t="s">
        <v>13</v>
      </c>
      <c r="D64" s="11"/>
      <c r="E64" s="11"/>
      <c r="F64" s="18"/>
      <c r="G64" s="11">
        <v>1</v>
      </c>
    </row>
    <row r="65" spans="1:7" ht="25.5">
      <c r="A65" s="4"/>
      <c r="B65" s="5"/>
      <c r="C65" s="6" t="s">
        <v>14</v>
      </c>
      <c r="D65" s="11"/>
      <c r="E65" s="11"/>
      <c r="F65" s="18"/>
      <c r="G65" s="11">
        <v>1</v>
      </c>
    </row>
    <row r="66" spans="1:7" ht="25.5">
      <c r="A66" s="4"/>
      <c r="B66" s="5"/>
      <c r="C66" s="6" t="s">
        <v>15</v>
      </c>
      <c r="D66" s="11"/>
      <c r="E66" s="11"/>
      <c r="F66" s="18"/>
      <c r="G66" s="11">
        <v>1</v>
      </c>
    </row>
    <row r="67" spans="1:7" ht="25.5">
      <c r="A67" s="4"/>
      <c r="B67" s="5"/>
      <c r="C67" s="6" t="s">
        <v>16</v>
      </c>
      <c r="D67" s="11"/>
      <c r="E67" s="11"/>
      <c r="F67" s="18"/>
      <c r="G67" s="11">
        <v>1</v>
      </c>
    </row>
    <row r="68" spans="1:7" ht="25.5">
      <c r="A68" s="4"/>
      <c r="B68" s="5"/>
      <c r="C68" s="6" t="s">
        <v>17</v>
      </c>
      <c r="D68" s="11"/>
      <c r="E68" s="11"/>
      <c r="F68" s="18"/>
      <c r="G68" s="11">
        <v>1</v>
      </c>
    </row>
    <row r="69" spans="1:7" ht="25.5">
      <c r="A69" s="4"/>
      <c r="B69" s="5"/>
      <c r="C69" s="6" t="s">
        <v>18</v>
      </c>
      <c r="D69" s="11"/>
      <c r="E69" s="11"/>
      <c r="F69" s="18"/>
      <c r="G69" s="11">
        <v>1</v>
      </c>
    </row>
    <row r="70" spans="1:7" ht="12.75">
      <c r="A70" s="4"/>
      <c r="B70" s="5"/>
      <c r="C70" s="24" t="s">
        <v>19</v>
      </c>
      <c r="D70" s="11"/>
      <c r="E70" s="11"/>
      <c r="F70" s="18"/>
      <c r="G70" s="11">
        <v>2</v>
      </c>
    </row>
    <row r="71" spans="1:7" ht="25.5">
      <c r="A71" s="4"/>
      <c r="B71" s="5"/>
      <c r="C71" s="6" t="s">
        <v>20</v>
      </c>
      <c r="D71" s="11"/>
      <c r="E71" s="11"/>
      <c r="F71" s="18"/>
      <c r="G71" s="11">
        <v>1</v>
      </c>
    </row>
    <row r="72" spans="1:7" ht="25.5">
      <c r="A72" s="4"/>
      <c r="B72" s="5"/>
      <c r="C72" s="6" t="s">
        <v>21</v>
      </c>
      <c r="D72" s="11"/>
      <c r="E72" s="11"/>
      <c r="F72" s="18"/>
      <c r="G72" s="11">
        <v>1</v>
      </c>
    </row>
    <row r="73" spans="1:7" ht="12.75">
      <c r="A73" s="4"/>
      <c r="B73" s="5"/>
      <c r="C73" s="6" t="s">
        <v>23</v>
      </c>
      <c r="D73" s="11"/>
      <c r="E73" s="11"/>
      <c r="F73" s="18"/>
      <c r="G73" s="11">
        <v>1</v>
      </c>
    </row>
    <row r="74" spans="1:7" ht="25.5">
      <c r="A74" s="4"/>
      <c r="B74" s="5"/>
      <c r="C74" s="6" t="s">
        <v>22</v>
      </c>
      <c r="D74" s="11">
        <v>332</v>
      </c>
      <c r="E74" s="11">
        <v>5</v>
      </c>
      <c r="F74" s="18">
        <f>D74*1.95/104*0.75</f>
        <v>4.668749999999999</v>
      </c>
      <c r="G74" s="11">
        <v>1</v>
      </c>
    </row>
    <row r="75" spans="1:7" ht="25.5">
      <c r="A75" s="4"/>
      <c r="B75" s="28"/>
      <c r="C75" s="25" t="s">
        <v>24</v>
      </c>
      <c r="D75" s="26"/>
      <c r="E75" s="26"/>
      <c r="F75" s="27"/>
      <c r="G75" s="26">
        <v>1</v>
      </c>
    </row>
    <row r="76" spans="1:7" ht="25.5">
      <c r="A76" s="4"/>
      <c r="B76" s="28"/>
      <c r="C76" s="25" t="s">
        <v>25</v>
      </c>
      <c r="D76" s="26"/>
      <c r="E76" s="26"/>
      <c r="F76" s="27"/>
      <c r="G76" s="26">
        <v>1</v>
      </c>
    </row>
    <row r="77" spans="1:7" ht="25.5">
      <c r="A77" s="4"/>
      <c r="B77" s="28"/>
      <c r="C77" s="25" t="s">
        <v>26</v>
      </c>
      <c r="D77" s="26"/>
      <c r="E77" s="26"/>
      <c r="F77" s="27"/>
      <c r="G77" s="26">
        <v>1</v>
      </c>
    </row>
    <row r="78" spans="1:7" ht="25.5">
      <c r="A78" s="4"/>
      <c r="B78" s="28"/>
      <c r="C78" s="25" t="s">
        <v>27</v>
      </c>
      <c r="D78" s="26"/>
      <c r="E78" s="26"/>
      <c r="F78" s="27"/>
      <c r="G78" s="26">
        <v>1</v>
      </c>
    </row>
    <row r="79" spans="1:7" ht="25.5">
      <c r="A79" s="4"/>
      <c r="B79" s="28"/>
      <c r="C79" s="25" t="s">
        <v>28</v>
      </c>
      <c r="D79" s="26"/>
      <c r="E79" s="26"/>
      <c r="F79" s="27"/>
      <c r="G79" s="26">
        <v>1</v>
      </c>
    </row>
    <row r="80" spans="1:7" ht="25.5">
      <c r="A80" s="4"/>
      <c r="B80" s="28"/>
      <c r="C80" s="25" t="s">
        <v>29</v>
      </c>
      <c r="D80" s="26"/>
      <c r="E80" s="26"/>
      <c r="F80" s="27"/>
      <c r="G80" s="26">
        <v>1</v>
      </c>
    </row>
    <row r="81" spans="1:7" ht="25.5">
      <c r="A81" s="4"/>
      <c r="B81" s="28"/>
      <c r="C81" s="25" t="s">
        <v>30</v>
      </c>
      <c r="D81" s="26"/>
      <c r="E81" s="26"/>
      <c r="F81" s="27"/>
      <c r="G81" s="26">
        <v>1</v>
      </c>
    </row>
    <row r="82" spans="1:7" ht="25.5">
      <c r="A82" s="4"/>
      <c r="B82" s="28"/>
      <c r="C82" s="25" t="s">
        <v>31</v>
      </c>
      <c r="D82" s="26"/>
      <c r="E82" s="26"/>
      <c r="F82" s="27"/>
      <c r="G82" s="26">
        <v>1</v>
      </c>
    </row>
    <row r="83" spans="1:7" ht="25.5">
      <c r="A83" s="4"/>
      <c r="B83" s="28"/>
      <c r="C83" s="25" t="s">
        <v>32</v>
      </c>
      <c r="D83" s="26"/>
      <c r="E83" s="26"/>
      <c r="F83" s="27"/>
      <c r="G83" s="26">
        <v>1</v>
      </c>
    </row>
    <row r="84" spans="1:7" ht="25.5">
      <c r="A84" s="4"/>
      <c r="B84" s="28"/>
      <c r="C84" s="25" t="s">
        <v>33</v>
      </c>
      <c r="D84" s="26"/>
      <c r="E84" s="26"/>
      <c r="F84" s="27"/>
      <c r="G84" s="26">
        <v>1</v>
      </c>
    </row>
    <row r="85" spans="1:7" ht="25.5">
      <c r="A85" s="4"/>
      <c r="B85" s="28"/>
      <c r="C85" s="25" t="s">
        <v>36</v>
      </c>
      <c r="D85" s="26"/>
      <c r="E85" s="26"/>
      <c r="F85" s="27"/>
      <c r="G85" s="26" t="s">
        <v>37</v>
      </c>
    </row>
    <row r="86" spans="1:7" ht="12.75">
      <c r="A86" s="4"/>
      <c r="B86" s="28"/>
      <c r="C86" s="25"/>
      <c r="D86" s="26"/>
      <c r="E86" s="26"/>
      <c r="F86" s="27"/>
      <c r="G86" s="30"/>
    </row>
    <row r="87" spans="1:7" ht="18.75">
      <c r="A87" s="4"/>
      <c r="B87" s="5"/>
      <c r="C87" s="6"/>
      <c r="D87" s="11">
        <v>549</v>
      </c>
      <c r="E87" s="11">
        <v>8</v>
      </c>
      <c r="F87" s="18">
        <f aca="true" t="shared" si="0" ref="F87:F93">D87*1.95/104*0.75</f>
        <v>7.7203124999999995</v>
      </c>
      <c r="G87" s="31"/>
    </row>
    <row r="88" spans="1:7" ht="18.75">
      <c r="A88" s="4"/>
      <c r="B88" s="5"/>
      <c r="C88" s="6"/>
      <c r="D88" s="11">
        <v>7</v>
      </c>
      <c r="E88" s="11">
        <v>1</v>
      </c>
      <c r="F88" s="18">
        <f t="shared" si="0"/>
        <v>0.09843750000000001</v>
      </c>
      <c r="G88" s="31"/>
    </row>
    <row r="89" spans="1:7" ht="18.75">
      <c r="A89" s="4"/>
      <c r="B89" s="5"/>
      <c r="C89" s="6"/>
      <c r="D89" s="11">
        <v>94</v>
      </c>
      <c r="E89" s="11">
        <v>2</v>
      </c>
      <c r="F89" s="18">
        <f t="shared" si="0"/>
        <v>1.321875</v>
      </c>
      <c r="G89" s="31"/>
    </row>
    <row r="90" spans="1:7" ht="18.75">
      <c r="A90" s="4"/>
      <c r="B90" s="5"/>
      <c r="C90" s="6"/>
      <c r="D90" s="11">
        <v>29</v>
      </c>
      <c r="E90" s="11">
        <v>1</v>
      </c>
      <c r="F90" s="18">
        <f t="shared" si="0"/>
        <v>0.40781249999999997</v>
      </c>
      <c r="G90" s="31"/>
    </row>
    <row r="91" spans="1:7" ht="29.25" customHeight="1">
      <c r="A91" s="4"/>
      <c r="B91" s="5"/>
      <c r="C91" s="6"/>
      <c r="D91" s="11">
        <v>25</v>
      </c>
      <c r="E91" s="11">
        <v>1</v>
      </c>
      <c r="F91" s="18">
        <f t="shared" si="0"/>
        <v>0.3515625</v>
      </c>
      <c r="G91" s="31"/>
    </row>
    <row r="92" spans="1:7" ht="12.75">
      <c r="A92" s="4"/>
      <c r="B92" s="5"/>
      <c r="C92" s="6"/>
      <c r="D92" s="11">
        <v>242</v>
      </c>
      <c r="E92" s="11">
        <v>4</v>
      </c>
      <c r="F92" s="18">
        <f t="shared" si="0"/>
        <v>3.4031249999999997</v>
      </c>
      <c r="G92" s="32"/>
    </row>
    <row r="93" spans="1:7" ht="12.75">
      <c r="A93" s="4"/>
      <c r="B93" s="5"/>
      <c r="C93" s="6"/>
      <c r="D93" s="11">
        <v>63</v>
      </c>
      <c r="E93" s="11">
        <v>1</v>
      </c>
      <c r="F93" s="18">
        <f t="shared" si="0"/>
        <v>0.8859374999999999</v>
      </c>
      <c r="G93" s="11"/>
    </row>
    <row r="94" spans="1:7" ht="12.75">
      <c r="A94" s="4"/>
      <c r="B94" s="5"/>
      <c r="C94" s="6"/>
      <c r="D94" s="11">
        <v>241</v>
      </c>
      <c r="E94" s="11">
        <v>4</v>
      </c>
      <c r="F94" s="18">
        <f>D94*1.95/104*0.75</f>
        <v>3.3890624999999996</v>
      </c>
      <c r="G94" s="11"/>
    </row>
    <row r="95" spans="1:7" ht="12.75">
      <c r="A95" s="4"/>
      <c r="B95" s="5"/>
      <c r="C95" s="6"/>
      <c r="D95" s="11">
        <v>218</v>
      </c>
      <c r="E95" s="11">
        <v>3</v>
      </c>
      <c r="F95" s="18">
        <f>D95*1.95/104*0.75</f>
        <v>3.065625</v>
      </c>
      <c r="G95" s="11"/>
    </row>
    <row r="96" spans="1:7" ht="12.75">
      <c r="A96" s="4"/>
      <c r="B96" s="5"/>
      <c r="C96" s="6"/>
      <c r="D96" s="11">
        <v>83</v>
      </c>
      <c r="E96" s="11">
        <v>2</v>
      </c>
      <c r="F96" s="18">
        <f>D96*1.95/104*0.75</f>
        <v>1.1671874999999998</v>
      </c>
      <c r="G96" s="11"/>
    </row>
    <row r="97" spans="1:7" ht="12.75">
      <c r="A97" s="4"/>
      <c r="B97" s="5"/>
      <c r="C97" s="6"/>
      <c r="D97" s="11">
        <v>176</v>
      </c>
      <c r="E97" s="11">
        <v>3</v>
      </c>
      <c r="F97" s="18">
        <f>D97*1.95/104*0.75</f>
        <v>2.4749999999999996</v>
      </c>
      <c r="G97" s="11"/>
    </row>
    <row r="98" spans="1:7" ht="12.75">
      <c r="A98" s="4"/>
      <c r="B98" s="5"/>
      <c r="C98" s="6"/>
      <c r="D98" s="11">
        <v>980</v>
      </c>
      <c r="E98" s="11">
        <v>14</v>
      </c>
      <c r="F98" s="18">
        <f aca="true" t="shared" si="1" ref="F98:F111">D98*1.95/104*0.75</f>
        <v>13.78125</v>
      </c>
      <c r="G98" s="11"/>
    </row>
    <row r="99" spans="1:7" ht="12.75">
      <c r="A99" s="4"/>
      <c r="B99" s="5"/>
      <c r="C99" s="6"/>
      <c r="D99" s="11">
        <v>142</v>
      </c>
      <c r="E99" s="11">
        <v>2</v>
      </c>
      <c r="F99" s="18">
        <f t="shared" si="1"/>
        <v>1.9968749999999997</v>
      </c>
      <c r="G99" s="11"/>
    </row>
    <row r="100" spans="1:7" ht="12.75">
      <c r="A100" s="4"/>
      <c r="B100" s="5"/>
      <c r="C100" s="6"/>
      <c r="D100" s="11">
        <v>13</v>
      </c>
      <c r="E100" s="11">
        <v>1</v>
      </c>
      <c r="F100" s="18">
        <f t="shared" si="1"/>
        <v>0.1828125</v>
      </c>
      <c r="G100" s="11"/>
    </row>
    <row r="101" spans="1:7" ht="12.75">
      <c r="A101" s="4"/>
      <c r="B101" s="5"/>
      <c r="C101" s="6"/>
      <c r="D101" s="11">
        <v>88</v>
      </c>
      <c r="E101" s="11">
        <v>2</v>
      </c>
      <c r="F101" s="18">
        <f t="shared" si="1"/>
        <v>1.2374999999999998</v>
      </c>
      <c r="G101" s="11"/>
    </row>
    <row r="102" spans="1:7" ht="12.75">
      <c r="A102" s="4"/>
      <c r="B102" s="5"/>
      <c r="C102" s="6"/>
      <c r="D102" s="11">
        <v>105</v>
      </c>
      <c r="E102" s="11">
        <v>2</v>
      </c>
      <c r="F102" s="18">
        <f t="shared" si="1"/>
        <v>1.4765625</v>
      </c>
      <c r="G102" s="11"/>
    </row>
    <row r="103" spans="1:7" ht="12.75">
      <c r="A103" s="4"/>
      <c r="B103" s="5"/>
      <c r="C103" s="6"/>
      <c r="D103" s="11">
        <v>385</v>
      </c>
      <c r="E103" s="11">
        <v>6</v>
      </c>
      <c r="F103" s="18">
        <f t="shared" si="1"/>
        <v>5.4140625</v>
      </c>
      <c r="G103" s="11"/>
    </row>
    <row r="104" spans="1:7" ht="12.75">
      <c r="A104" s="4"/>
      <c r="B104" s="5"/>
      <c r="C104" s="6"/>
      <c r="D104" s="11">
        <v>114</v>
      </c>
      <c r="E104" s="11">
        <v>2</v>
      </c>
      <c r="F104" s="18">
        <f t="shared" si="1"/>
        <v>1.603125</v>
      </c>
      <c r="G104" s="11"/>
    </row>
    <row r="105" spans="1:7" ht="12.75">
      <c r="A105" s="4"/>
      <c r="B105" s="5"/>
      <c r="C105" s="6"/>
      <c r="D105" s="11">
        <v>90</v>
      </c>
      <c r="E105" s="11">
        <v>2</v>
      </c>
      <c r="F105" s="18">
        <f t="shared" si="1"/>
        <v>1.265625</v>
      </c>
      <c r="G105" s="11"/>
    </row>
    <row r="106" spans="1:7" ht="12.75">
      <c r="A106" s="4"/>
      <c r="B106" s="5"/>
      <c r="C106" s="6"/>
      <c r="D106" s="11">
        <v>132</v>
      </c>
      <c r="E106" s="11">
        <v>2</v>
      </c>
      <c r="F106" s="18">
        <f t="shared" si="1"/>
        <v>1.8562499999999997</v>
      </c>
      <c r="G106" s="11"/>
    </row>
    <row r="107" spans="1:7" ht="12.75">
      <c r="A107" s="4"/>
      <c r="B107" s="5"/>
      <c r="C107" s="6"/>
      <c r="D107" s="11">
        <v>210</v>
      </c>
      <c r="E107" s="11">
        <v>3</v>
      </c>
      <c r="F107" s="18">
        <f t="shared" si="1"/>
        <v>2.953125</v>
      </c>
      <c r="G107" s="11"/>
    </row>
    <row r="108" spans="1:7" ht="12.75">
      <c r="A108" s="4"/>
      <c r="B108" s="5"/>
      <c r="C108" s="6"/>
      <c r="D108" s="11">
        <v>28</v>
      </c>
      <c r="E108" s="11">
        <v>1</v>
      </c>
      <c r="F108" s="18">
        <f t="shared" si="1"/>
        <v>0.39375000000000004</v>
      </c>
      <c r="G108" s="11"/>
    </row>
    <row r="109" spans="1:7" ht="12.75">
      <c r="A109" s="4"/>
      <c r="B109" s="5"/>
      <c r="C109" s="6"/>
      <c r="D109" s="11">
        <v>26</v>
      </c>
      <c r="E109" s="11">
        <v>1</v>
      </c>
      <c r="F109" s="18">
        <f t="shared" si="1"/>
        <v>0.365625</v>
      </c>
      <c r="G109" s="11"/>
    </row>
    <row r="110" spans="1:7" ht="12.75">
      <c r="A110" s="4"/>
      <c r="B110" s="5"/>
      <c r="C110" s="6"/>
      <c r="D110" s="11">
        <v>27</v>
      </c>
      <c r="E110" s="11">
        <v>1</v>
      </c>
      <c r="F110" s="18">
        <f t="shared" si="1"/>
        <v>0.37968749999999996</v>
      </c>
      <c r="G110" s="11"/>
    </row>
    <row r="111" spans="1:7" ht="12.75">
      <c r="A111" s="4"/>
      <c r="B111" s="5"/>
      <c r="C111" s="6"/>
      <c r="D111" s="11">
        <v>136</v>
      </c>
      <c r="E111" s="11">
        <v>2</v>
      </c>
      <c r="F111" s="18">
        <f t="shared" si="1"/>
        <v>1.9124999999999999</v>
      </c>
      <c r="G111" s="11"/>
    </row>
    <row r="112" spans="4:7" ht="12.75">
      <c r="D112" s="20" t="s">
        <v>5</v>
      </c>
      <c r="E112" s="9">
        <f>COUNTIF(E5:E111,"=1")</f>
        <v>9</v>
      </c>
      <c r="G112" s="20"/>
    </row>
    <row r="113" ht="12.75">
      <c r="E113" s="9">
        <f>COUNTIF($E$6:$E$112,"=2")</f>
        <v>9</v>
      </c>
    </row>
    <row r="114" ht="12.75">
      <c r="E114" s="9">
        <f>COUNTIF($E$6:$E$112,"=3")</f>
        <v>3</v>
      </c>
    </row>
    <row r="115" ht="12.75">
      <c r="E115" s="9">
        <f>COUNTIF($E$6:$E$112,"=4")</f>
        <v>2</v>
      </c>
    </row>
    <row r="116" ht="12.75">
      <c r="E116" s="9">
        <f>COUNTIF($E$6:$E$112,"=5")</f>
        <v>2</v>
      </c>
    </row>
    <row r="117" ht="12.75">
      <c r="E117" s="9">
        <f>COUNTIF($E$6:$E$112,"=6")</f>
        <v>1</v>
      </c>
    </row>
    <row r="118" ht="12.75">
      <c r="E118" s="9">
        <f>COUNTIF($E$6:$E$112,"=7")</f>
        <v>0</v>
      </c>
    </row>
    <row r="119" ht="12.75">
      <c r="E119" s="9">
        <f>COUNTIF($E$6:$E$112,"=8")</f>
        <v>1</v>
      </c>
    </row>
    <row r="120" ht="12.75">
      <c r="E120" s="9">
        <f>COUNTIF($E$6:$E$112,"=1")</f>
        <v>9</v>
      </c>
    </row>
    <row r="121" ht="12.75">
      <c r="E121" s="9">
        <f>COUNTIF($E$6:$E$112,"=1")</f>
        <v>9</v>
      </c>
    </row>
  </sheetData>
  <sheetProtection/>
  <mergeCells count="7">
    <mergeCell ref="F2:F3"/>
    <mergeCell ref="A2:A3"/>
    <mergeCell ref="G2:G3"/>
    <mergeCell ref="A1:G1"/>
    <mergeCell ref="B4:C4"/>
    <mergeCell ref="A5:C5"/>
    <mergeCell ref="B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Олеся</cp:lastModifiedBy>
  <cp:lastPrinted>2019-03-01T12:59:40Z</cp:lastPrinted>
  <dcterms:created xsi:type="dcterms:W3CDTF">2005-02-15T09:52:57Z</dcterms:created>
  <dcterms:modified xsi:type="dcterms:W3CDTF">2019-05-24T07:40:38Z</dcterms:modified>
  <cp:category/>
  <cp:version/>
  <cp:contentType/>
  <cp:contentStatus/>
</cp:coreProperties>
</file>